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декабрь (18.12.2023)" sheetId="1" r:id="rId1"/>
  </sheets>
  <definedNames>
    <definedName name="_xlfn.ANCHORARRAY" hidden="1">#NAME?</definedName>
    <definedName name="_xlnm.Print_Area" localSheetId="0">'декабрь (18.12.2023)'!$A$1:$J$115</definedName>
  </definedNames>
  <calcPr fullCalcOnLoad="1"/>
</workbook>
</file>

<file path=xl/sharedStrings.xml><?xml version="1.0" encoding="utf-8"?>
<sst xmlns="http://schemas.openxmlformats.org/spreadsheetml/2006/main" count="287" uniqueCount="219">
  <si>
    <t>Единица измерения</t>
  </si>
  <si>
    <t>Общие стоматологические мероприятия</t>
  </si>
  <si>
    <t>1.</t>
  </si>
  <si>
    <t>обследование</t>
  </si>
  <si>
    <t>2.</t>
  </si>
  <si>
    <t>1.2.</t>
  </si>
  <si>
    <t>1.1.</t>
  </si>
  <si>
    <t>1.3.</t>
  </si>
  <si>
    <t>консультация</t>
  </si>
  <si>
    <t>1.4.</t>
  </si>
  <si>
    <t>1.5.</t>
  </si>
  <si>
    <t>манипуляция</t>
  </si>
  <si>
    <t>2.11.</t>
  </si>
  <si>
    <t xml:space="preserve">к приказу главного врача </t>
  </si>
  <si>
    <t>учреждения здравоохранения</t>
  </si>
  <si>
    <t>"Чечерская ЦРБ"</t>
  </si>
  <si>
    <t>2.10.</t>
  </si>
  <si>
    <t>2.27.1.</t>
  </si>
  <si>
    <t>2.6.</t>
  </si>
  <si>
    <t>2.25.</t>
  </si>
  <si>
    <t>2.30.</t>
  </si>
  <si>
    <t xml:space="preserve">Экономист </t>
  </si>
  <si>
    <t>2.27.</t>
  </si>
  <si>
    <t xml:space="preserve"> </t>
  </si>
  <si>
    <t>2.4.</t>
  </si>
  <si>
    <t>3.2.</t>
  </si>
  <si>
    <t>Наименование платных медицинских услуг</t>
  </si>
  <si>
    <t>№ п/п</t>
  </si>
  <si>
    <t>С.М.Ганцевич</t>
  </si>
  <si>
    <t>Тариф, руб.</t>
  </si>
  <si>
    <t>1 шт</t>
  </si>
  <si>
    <t>1.9.</t>
  </si>
  <si>
    <t>2.3.1.</t>
  </si>
  <si>
    <t>2.3.2.</t>
  </si>
  <si>
    <t>2.3.3.</t>
  </si>
  <si>
    <t>2.19.</t>
  </si>
  <si>
    <t>2.27.2.</t>
  </si>
  <si>
    <t>2.28.</t>
  </si>
  <si>
    <t xml:space="preserve">  ПРЕЙСКУРАНТ    ЦЕН</t>
  </si>
  <si>
    <t>Н.И.Крупенькина</t>
  </si>
  <si>
    <t>Стои-мость материа-лов без НДС, руб.</t>
  </si>
  <si>
    <t>НДС</t>
  </si>
  <si>
    <t>%</t>
  </si>
  <si>
    <t>сумма, рублей</t>
  </si>
  <si>
    <t>Стоимость с учётом НДС, руб.</t>
  </si>
  <si>
    <t>2.2.</t>
  </si>
  <si>
    <t>2.8.</t>
  </si>
  <si>
    <t>2.5.</t>
  </si>
  <si>
    <t>2.17.</t>
  </si>
  <si>
    <t>Зубной фельдшер</t>
  </si>
  <si>
    <t>а.</t>
  </si>
  <si>
    <t>б.</t>
  </si>
  <si>
    <t>Приложение</t>
  </si>
  <si>
    <t>Ionobond (08.23г;09.23г)</t>
  </si>
  <si>
    <t>1.1.1.</t>
  </si>
  <si>
    <t>осмотр пациента при первичном обращении</t>
  </si>
  <si>
    <t>1.1.2.</t>
  </si>
  <si>
    <t>осмотр пациента при повторном обращении</t>
  </si>
  <si>
    <t>консультация врача-стоматолога</t>
  </si>
  <si>
    <t>1.1.3.</t>
  </si>
  <si>
    <t>удаление зубных отложений:</t>
  </si>
  <si>
    <t>ручным и/или химическим способом (за один зуб)</t>
  </si>
  <si>
    <t>аппаратным методом (пневматическим, ультразвуковым, магнитострикционным и т.п.) (за один зуб)</t>
  </si>
  <si>
    <t>покрытие одного зуба фтор- и/или кальцийсодержащим или герметизирующим препаратом</t>
  </si>
  <si>
    <t>применение местной анестезии (за манипуляцию по видам):</t>
  </si>
  <si>
    <t>аппликационная анестезия из расчета на однократное применение</t>
  </si>
  <si>
    <t>инфильтрационная анестезия из расчета на однократное применение</t>
  </si>
  <si>
    <t>проводниковая анестезия из расчета на однократное применение</t>
  </si>
  <si>
    <t>наложение временной пломбы</t>
  </si>
  <si>
    <t>избирательное пришлифовывание одного зуба</t>
  </si>
  <si>
    <t>ретракция десны одного зуба</t>
  </si>
  <si>
    <t xml:space="preserve">Применение материалов, инструментов, изделий и средств медицинского назначения при проведении стоматологических мероприятий </t>
  </si>
  <si>
    <t>применение набора инструментов, используемых на терапевтическом приеме</t>
  </si>
  <si>
    <t>применение бора твердосплавного</t>
  </si>
  <si>
    <t>применение бора алмазного</t>
  </si>
  <si>
    <t>применение щеточки полировочной</t>
  </si>
  <si>
    <t>применение канюли для промывания корневого канала</t>
  </si>
  <si>
    <t>применение канюли для смешивания пломбировочных материалов</t>
  </si>
  <si>
    <t>применение наконечника на слюноотсос одноразового стерильного</t>
  </si>
  <si>
    <t>применение наконечника на слюноотсос одноразового нестерильного</t>
  </si>
  <si>
    <t>применение наконечника на пылесос одноразового нестерильного</t>
  </si>
  <si>
    <t>применение салфетки (фартука стоматологического или пеленки) для пациента одноразовой нестерильной</t>
  </si>
  <si>
    <t>применение маски одноразовой</t>
  </si>
  <si>
    <t>применение перчаток медицинских одноразовых</t>
  </si>
  <si>
    <t>применение стакана одноразового</t>
  </si>
  <si>
    <t>применение валиков стоматологических стерильных</t>
  </si>
  <si>
    <t>применение штифта бумажного</t>
  </si>
  <si>
    <t>применение артикуляционной бумаги, окклюзионной пластинки</t>
  </si>
  <si>
    <t>применение системы адгезивной (один зуб)</t>
  </si>
  <si>
    <t>применение средства для протравки эмали (один зуб)</t>
  </si>
  <si>
    <t>применение штрипсы</t>
  </si>
  <si>
    <t>применение диска полировочного</t>
  </si>
  <si>
    <t>Стоматология терапевтическая (терапевтическое стоматологическое лечение)</t>
  </si>
  <si>
    <t>герметизация фиссур одного зуба:</t>
  </si>
  <si>
    <t>герметизация фиссур одного зуба (инвазивный метод)</t>
  </si>
  <si>
    <t>препарирование твердых тканей одного зуба при лечении кариеса (I, II, III, IV, V классы по Блэку) и некариозных болезней, возникших после прорезывания зубов с локализацией полостей в зависимости от поверхности:</t>
  </si>
  <si>
    <t>препарирование кариозной полости – одна поверхность</t>
  </si>
  <si>
    <t>препарирование кариозной полости – каждая последующая (дополнительная) поверхность</t>
  </si>
  <si>
    <t>препарирование кариозной полости с использованием ультразвуковых технологий</t>
  </si>
  <si>
    <t>изготовление изолирующей прокладки (стеклоиономерный цемент (далее – СИЦ), композит, компомер, флоу):</t>
  </si>
  <si>
    <t>изготовление изолирующей фотоотверждаемой прокладки (СИЦ, композит, компомер, флоу)</t>
  </si>
  <si>
    <t>изготовление изолирующей прокладки химического отверждения (СИЦ, композит, цемент)</t>
  </si>
  <si>
    <t>эндодонтическое лечение одного зуба при пульпите и апикальном периодонтите:</t>
  </si>
  <si>
    <t>препарирование полости зуба</t>
  </si>
  <si>
    <t>покрытие пульпы лечебной прокладкой</t>
  </si>
  <si>
    <t>наложение девитализирующей пасты</t>
  </si>
  <si>
    <t>инструментальная и медикаментозная обработка одного канала при пульпите и апикальном периодонтите:</t>
  </si>
  <si>
    <t>инструментальная и медикаментозная обработка одного хорошо проходимого канала</t>
  </si>
  <si>
    <t>инструментальная и медикаментозная обработка одного плохо проходимого канала</t>
  </si>
  <si>
    <t>наложение пасты над устьями каналов</t>
  </si>
  <si>
    <t>экстирпация пульпы (пульпэктомия) из одного канала</t>
  </si>
  <si>
    <t>распломбирование, инструментальное и медикаментозное одного канала зуба, ранее запломбированного пастой, гуттаперчей</t>
  </si>
  <si>
    <t>пломбирование одного корневого канала пастой</t>
  </si>
  <si>
    <t>пломбирование одного корневого канала гуттаперчевыми штифтами с применением метода конденсации</t>
  </si>
  <si>
    <t>измерение длины одного корневого канала при помощи аппарата «Апекслокатор»</t>
  </si>
  <si>
    <t>пломбирование коронковой части одного зуба при лечении кариозной полости (в зависимости от количества поверхностей) композитом химического отверждения:</t>
  </si>
  <si>
    <t>пломбирование коронковой части одного зуба композиционным (композитным) материалом химического отверждения при лечении кариозной полости – одна поверхность</t>
  </si>
  <si>
    <t>пломбирование коронковой части одного зуба композиционным (композитным) материалом химического отверждения при лечении кариозной полости – каждая последующая (дополнительная) поверхность</t>
  </si>
  <si>
    <t>пломбирование коронковой части одного зуба при лечении кариозной полости (в зависимости от количества поверхностей) фотополимерным композиционным (композитным) материалом, компомером, гиромером:</t>
  </si>
  <si>
    <t>пломбирование коронковой части одного зуба фотополимерным композиционным (композитным) материалом, компомером, гиромером при лечении кариозной полости – одна поверхность</t>
  </si>
  <si>
    <t>пломбирование коронковой части одного зуба фотополимерным композиционным (композитным) материалом, компомером, гиромером при лечении кариозной полости – каждая последующая (дополнительная) поверхность</t>
  </si>
  <si>
    <t>пломбирование коронковой части одного зуба при лечении кариозной полости (в зависимости от количества поверхностей) СИЦ:</t>
  </si>
  <si>
    <t>пломбирование коронковой части одного зуба СИЦ при лечении кариозной полости – одна поверхность</t>
  </si>
  <si>
    <t>пломбирование коронковой части одного зуба СИЦ при лечении кариозной полости – каждая последующая (дополнительная) поверхность</t>
  </si>
  <si>
    <t>реставрация (восстановление) коронковой части одного зуба при лечении кариозной полости с локализацией полостей независимо от поверхности:</t>
  </si>
  <si>
    <t>применение парапульпарного штифта при реставрации коронковой части зуба</t>
  </si>
  <si>
    <t>эстетическая реставрация коронковой части фронтального зуба – виниринговое покрытие прямым методом либо с использованием системы компониров</t>
  </si>
  <si>
    <t>эстетическая реставрация коронковой части фронтального зуба – полное восстановление анатомической формы с художественным оформление</t>
  </si>
  <si>
    <t>эстетическая реставрация коронковой части жевательного зуба – полное восстановление анатомической формы с художественным оформлением</t>
  </si>
  <si>
    <t>дополнительные мероприятия:</t>
  </si>
  <si>
    <t>наложение матрицы</t>
  </si>
  <si>
    <t>установка межзубных клиньев</t>
  </si>
  <si>
    <t>финишная обработка, шлифовка, полировка, герметизация пломбы:</t>
  </si>
  <si>
    <t>финишная обработка, шлифовка, полировка пломбы из СИЦ, композиционного (композитного) материала химического или фотоотверждения</t>
  </si>
  <si>
    <t>финишная обработка, шлифовка, полировка эстетической реставрации из фотоотверждаемого композиционного (композитного) материала</t>
  </si>
  <si>
    <t>герметизация пломбы</t>
  </si>
  <si>
    <t>оперативные вмешательства на челюстях:</t>
  </si>
  <si>
    <t>операция удаления одного однокорневого зуба щипцами</t>
  </si>
  <si>
    <t>операция удаления одного многокорневого зуба щипцами</t>
  </si>
  <si>
    <t>стоматологические обследования и консультации:</t>
  </si>
  <si>
    <t>оценка результатов исследований:</t>
  </si>
  <si>
    <t>1.2.1.</t>
  </si>
  <si>
    <t>дентальных рентгенограмм, панорамных (ортопантомограмм), заключений врачей-рентгенологов по проведенным рентгенисследованиям</t>
  </si>
  <si>
    <t>1.2.3.</t>
  </si>
  <si>
    <t>дополнительных методов исследования, медицинского фотографирования, заключений врачей-специалистов</t>
  </si>
  <si>
    <t>1.3.1.</t>
  </si>
  <si>
    <t>1.3.2.</t>
  </si>
  <si>
    <t>1.3.4.</t>
  </si>
  <si>
    <t>1.4.1.</t>
  </si>
  <si>
    <t>1.4.2.</t>
  </si>
  <si>
    <t>1.4.3.</t>
  </si>
  <si>
    <t>1.20.</t>
  </si>
  <si>
    <t>1.25.</t>
  </si>
  <si>
    <t>1.25.1.</t>
  </si>
  <si>
    <t>1.25.40.</t>
  </si>
  <si>
    <t>1.25.48.</t>
  </si>
  <si>
    <t>1.25.52.</t>
  </si>
  <si>
    <t>1.25.53.</t>
  </si>
  <si>
    <t>1.25.57.</t>
  </si>
  <si>
    <t>1.25.58.</t>
  </si>
  <si>
    <t>1.25.60.</t>
  </si>
  <si>
    <t>1.25.64.</t>
  </si>
  <si>
    <t>1.25.65.</t>
  </si>
  <si>
    <t>1.25.47.а</t>
  </si>
  <si>
    <t>1.25.47.б</t>
  </si>
  <si>
    <t>1.25.68.</t>
  </si>
  <si>
    <t>1.25.70.</t>
  </si>
  <si>
    <t>1.25.72.</t>
  </si>
  <si>
    <t>1.25.73.</t>
  </si>
  <si>
    <t>1.25.78.а</t>
  </si>
  <si>
    <t>1.25.78.б</t>
  </si>
  <si>
    <t>1.25.81.</t>
  </si>
  <si>
    <t>1.25.82.</t>
  </si>
  <si>
    <t>1.25.83.</t>
  </si>
  <si>
    <t>1.25.84.</t>
  </si>
  <si>
    <t>1.25.85.</t>
  </si>
  <si>
    <t>2.2.2.</t>
  </si>
  <si>
    <t>2.3.</t>
  </si>
  <si>
    <t>2.4.1.</t>
  </si>
  <si>
    <t>2.4.2.</t>
  </si>
  <si>
    <t>2.5.1.</t>
  </si>
  <si>
    <t>2.7.</t>
  </si>
  <si>
    <t>2.8.1.</t>
  </si>
  <si>
    <t>2.8.2.</t>
  </si>
  <si>
    <t>2.13.</t>
  </si>
  <si>
    <t>2.26.</t>
  </si>
  <si>
    <t>2.26.1.</t>
  </si>
  <si>
    <t>2.26.2.</t>
  </si>
  <si>
    <t>2.28.1.</t>
  </si>
  <si>
    <t>2.28.2.</t>
  </si>
  <si>
    <t>2.29.</t>
  </si>
  <si>
    <t>2.29.1.</t>
  </si>
  <si>
    <t>2.29.4.</t>
  </si>
  <si>
    <t>2.29.5.</t>
  </si>
  <si>
    <t>2.29.6.</t>
  </si>
  <si>
    <t>2.30.1.</t>
  </si>
  <si>
    <t>2.30.3.</t>
  </si>
  <si>
    <t>2.31.</t>
  </si>
  <si>
    <t>2.31.1.</t>
  </si>
  <si>
    <t>2.31.2.</t>
  </si>
  <si>
    <t>2.31.3.</t>
  </si>
  <si>
    <t>3.2.1.</t>
  </si>
  <si>
    <t>3.2.4.</t>
  </si>
  <si>
    <t>набор</t>
  </si>
  <si>
    <t>1.25.41.</t>
  </si>
  <si>
    <t>0.5 шт</t>
  </si>
  <si>
    <t>0.1шт</t>
  </si>
  <si>
    <t>применение головки полировочной</t>
  </si>
  <si>
    <t>0.2шт</t>
  </si>
  <si>
    <t xml:space="preserve">применение марли медицинской стерильной </t>
  </si>
  <si>
    <t>0.006 кв.м</t>
  </si>
  <si>
    <t>1 пара</t>
  </si>
  <si>
    <t xml:space="preserve"> 4 шт</t>
  </si>
  <si>
    <t>0.1 мл</t>
  </si>
  <si>
    <t>0.1мл</t>
  </si>
  <si>
    <t>GC Fuji II(08.23г;09.23г)</t>
  </si>
  <si>
    <t>Цены введены в действие  с  18 декабря 2023 года</t>
  </si>
  <si>
    <t>на стоматологические услуги, оказываемые в стоматологическом отделении  учреждения здравоохранения "Чечерская центральная районная больница" иностранным гражданам, временно пребывающим на территории Республики Беларусь (без вида на жительство)</t>
  </si>
  <si>
    <t>№ 614 от "18 "декабря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</si>
</sst>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0" fillId="9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5" fillId="35" borderId="15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4" fillId="35" borderId="18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wrapText="1" shrinkToFit="1"/>
    </xf>
    <xf numFmtId="0" fontId="7" fillId="35" borderId="11" xfId="0" applyFont="1" applyFill="1" applyBorder="1" applyAlignment="1">
      <alignment wrapText="1" shrinkToFit="1"/>
    </xf>
    <xf numFmtId="0" fontId="7" fillId="35" borderId="10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85" fontId="7" fillId="35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horizontal="right"/>
    </xf>
    <xf numFmtId="0" fontId="6" fillId="35" borderId="1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18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justify"/>
    </xf>
    <xf numFmtId="49" fontId="7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115"/>
  <sheetViews>
    <sheetView tabSelected="1" view="pageBreakPreview" zoomScale="80" zoomScaleSheetLayoutView="80" zoomScalePageLayoutView="0" workbookViewId="0" topLeftCell="A101">
      <selection activeCell="C4" sqref="C4"/>
    </sheetView>
  </sheetViews>
  <sheetFormatPr defaultColWidth="8.796875" defaultRowHeight="14.25"/>
  <cols>
    <col min="1" max="1" width="9.69921875" style="1" customWidth="1"/>
    <col min="2" max="2" width="64.69921875" style="1" customWidth="1"/>
    <col min="3" max="3" width="14.5" style="2" customWidth="1"/>
    <col min="4" max="4" width="10.8984375" style="0" customWidth="1"/>
    <col min="5" max="5" width="10.3984375" style="15" customWidth="1"/>
    <col min="6" max="6" width="5.3984375" style="0" customWidth="1"/>
    <col min="7" max="7" width="11.5" style="0" customWidth="1"/>
    <col min="8" max="8" width="6.5" style="0" customWidth="1"/>
    <col min="9" max="9" width="8.8984375" style="0" customWidth="1"/>
    <col min="10" max="10" width="16.59765625" style="0" customWidth="1"/>
    <col min="11" max="11" width="9.09765625" style="0" customWidth="1"/>
    <col min="12" max="12" width="10.3984375" style="0" bestFit="1" customWidth="1"/>
  </cols>
  <sheetData>
    <row r="1" spans="1:12" ht="18.75">
      <c r="A1" s="17" t="s">
        <v>23</v>
      </c>
      <c r="B1" s="18"/>
      <c r="C1" s="18"/>
      <c r="D1" s="18"/>
      <c r="E1" s="19"/>
      <c r="F1" s="20"/>
      <c r="G1" s="17" t="s">
        <v>52</v>
      </c>
      <c r="H1" s="18"/>
      <c r="I1" s="18"/>
      <c r="J1" s="20"/>
      <c r="K1" s="4"/>
      <c r="L1" s="4"/>
    </row>
    <row r="2" spans="1:12" ht="7.5" customHeight="1">
      <c r="A2" s="17"/>
      <c r="B2" s="18"/>
      <c r="C2" s="18"/>
      <c r="D2" s="18"/>
      <c r="E2" s="21"/>
      <c r="F2" s="20"/>
      <c r="G2" s="18"/>
      <c r="H2" s="18"/>
      <c r="I2" s="18"/>
      <c r="J2" s="18"/>
      <c r="K2" s="4"/>
      <c r="L2" s="4"/>
    </row>
    <row r="3" spans="1:12" ht="18.75">
      <c r="A3" s="17"/>
      <c r="B3" s="18"/>
      <c r="C3" s="18"/>
      <c r="D3" s="17"/>
      <c r="E3" s="21"/>
      <c r="F3" s="22"/>
      <c r="G3" s="17" t="s">
        <v>13</v>
      </c>
      <c r="H3" s="17"/>
      <c r="I3" s="17"/>
      <c r="J3" s="18"/>
      <c r="K3" s="5"/>
      <c r="L3" s="5"/>
    </row>
    <row r="4" spans="1:12" ht="18.75">
      <c r="A4" s="17"/>
      <c r="B4" s="18"/>
      <c r="C4" s="18"/>
      <c r="D4" s="17"/>
      <c r="E4" s="23"/>
      <c r="F4" s="24"/>
      <c r="G4" s="17" t="s">
        <v>14</v>
      </c>
      <c r="H4" s="17"/>
      <c r="I4" s="17"/>
      <c r="J4" s="17"/>
      <c r="K4" s="6"/>
      <c r="L4" s="6"/>
    </row>
    <row r="5" spans="1:12" ht="18.75">
      <c r="A5" s="17"/>
      <c r="B5" s="18"/>
      <c r="C5" s="18"/>
      <c r="D5" s="17"/>
      <c r="E5" s="23"/>
      <c r="F5" s="17"/>
      <c r="G5" s="17" t="s">
        <v>15</v>
      </c>
      <c r="H5" s="17"/>
      <c r="I5" s="17"/>
      <c r="J5" s="17"/>
      <c r="K5" s="3"/>
      <c r="L5" s="3"/>
    </row>
    <row r="6" spans="1:12" ht="18.75">
      <c r="A6" s="17"/>
      <c r="B6" s="18"/>
      <c r="C6" s="18"/>
      <c r="D6" s="17"/>
      <c r="E6" s="23"/>
      <c r="F6" s="24"/>
      <c r="G6" s="17" t="s">
        <v>218</v>
      </c>
      <c r="H6" s="17"/>
      <c r="I6" s="17"/>
      <c r="J6" s="17"/>
      <c r="K6" s="6"/>
      <c r="L6" s="6"/>
    </row>
    <row r="7" spans="1:10" ht="7.5" customHeight="1">
      <c r="A7" s="17"/>
      <c r="B7" s="18"/>
      <c r="C7" s="18"/>
      <c r="D7" s="24"/>
      <c r="E7" s="23"/>
      <c r="F7" s="24"/>
      <c r="G7" s="24"/>
      <c r="H7" s="24"/>
      <c r="I7" s="24"/>
      <c r="J7" s="24"/>
    </row>
    <row r="8" spans="1:10" ht="18.75">
      <c r="A8" s="121" t="s">
        <v>38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43.5" customHeight="1">
      <c r="A9" s="122" t="s">
        <v>217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24.75" customHeight="1">
      <c r="A10" s="121" t="s">
        <v>216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2" customHeight="1">
      <c r="A11" s="25"/>
      <c r="B11" s="25"/>
      <c r="C11" s="25"/>
      <c r="D11" s="25"/>
      <c r="E11" s="26"/>
      <c r="F11" s="25"/>
      <c r="G11" s="25"/>
      <c r="H11" s="25"/>
      <c r="I11" s="25"/>
      <c r="J11" s="25"/>
    </row>
    <row r="12" spans="1:10" ht="24.75" customHeight="1">
      <c r="A12" s="116" t="s">
        <v>27</v>
      </c>
      <c r="B12" s="116" t="s">
        <v>26</v>
      </c>
      <c r="C12" s="116" t="s">
        <v>0</v>
      </c>
      <c r="D12" s="119" t="s">
        <v>29</v>
      </c>
      <c r="E12" s="124" t="s">
        <v>40</v>
      </c>
      <c r="F12" s="125" t="s">
        <v>41</v>
      </c>
      <c r="G12" s="126"/>
      <c r="H12" s="125" t="s">
        <v>41</v>
      </c>
      <c r="I12" s="126"/>
      <c r="J12" s="116" t="s">
        <v>44</v>
      </c>
    </row>
    <row r="13" spans="1:10" ht="15.75" customHeight="1">
      <c r="A13" s="116"/>
      <c r="B13" s="116"/>
      <c r="C13" s="116"/>
      <c r="D13" s="123"/>
      <c r="E13" s="124"/>
      <c r="F13" s="117" t="s">
        <v>42</v>
      </c>
      <c r="G13" s="119" t="s">
        <v>43</v>
      </c>
      <c r="H13" s="117" t="s">
        <v>42</v>
      </c>
      <c r="I13" s="119" t="s">
        <v>43</v>
      </c>
      <c r="J13" s="116"/>
    </row>
    <row r="14" spans="1:10" ht="34.5" customHeight="1">
      <c r="A14" s="116"/>
      <c r="B14" s="116"/>
      <c r="C14" s="116"/>
      <c r="D14" s="120"/>
      <c r="E14" s="124"/>
      <c r="F14" s="118"/>
      <c r="G14" s="120"/>
      <c r="H14" s="118"/>
      <c r="I14" s="120"/>
      <c r="J14" s="116"/>
    </row>
    <row r="15" spans="1:10" ht="18.75">
      <c r="A15" s="16">
        <v>1</v>
      </c>
      <c r="B15" s="27">
        <v>2</v>
      </c>
      <c r="C15" s="28">
        <v>3</v>
      </c>
      <c r="D15" s="27">
        <v>4</v>
      </c>
      <c r="E15" s="46">
        <v>5</v>
      </c>
      <c r="F15" s="27">
        <v>6</v>
      </c>
      <c r="G15" s="27">
        <v>7</v>
      </c>
      <c r="H15" s="27"/>
      <c r="I15" s="27"/>
      <c r="J15" s="27">
        <v>8</v>
      </c>
    </row>
    <row r="16" spans="1:10" ht="24.75" customHeight="1">
      <c r="A16" s="74" t="s">
        <v>2</v>
      </c>
      <c r="B16" s="75" t="s">
        <v>1</v>
      </c>
      <c r="C16" s="76"/>
      <c r="D16" s="77"/>
      <c r="E16" s="29"/>
      <c r="F16" s="78"/>
      <c r="G16" s="78"/>
      <c r="H16" s="78"/>
      <c r="I16" s="78"/>
      <c r="J16" s="77"/>
    </row>
    <row r="17" spans="1:10" ht="19.5">
      <c r="A17" s="79" t="s">
        <v>6</v>
      </c>
      <c r="B17" s="69" t="s">
        <v>139</v>
      </c>
      <c r="C17" s="41"/>
      <c r="D17" s="80"/>
      <c r="E17" s="81"/>
      <c r="F17" s="82"/>
      <c r="G17" s="82"/>
      <c r="H17" s="82"/>
      <c r="I17" s="82"/>
      <c r="J17" s="80"/>
    </row>
    <row r="18" spans="1:10" ht="18.75">
      <c r="A18" s="83" t="s">
        <v>54</v>
      </c>
      <c r="B18" s="84" t="s">
        <v>55</v>
      </c>
      <c r="C18" s="85" t="s">
        <v>3</v>
      </c>
      <c r="D18" s="86">
        <v>10.4</v>
      </c>
      <c r="E18" s="30"/>
      <c r="F18" s="87"/>
      <c r="G18" s="87"/>
      <c r="H18" s="87"/>
      <c r="I18" s="87"/>
      <c r="J18" s="88">
        <f>SUM(D18+E18+G18+I18)</f>
        <v>10.4</v>
      </c>
    </row>
    <row r="19" spans="1:10" ht="18.75">
      <c r="A19" s="47" t="s">
        <v>56</v>
      </c>
      <c r="B19" s="40" t="s">
        <v>57</v>
      </c>
      <c r="C19" s="89" t="s">
        <v>3</v>
      </c>
      <c r="D19" s="86">
        <v>10.4</v>
      </c>
      <c r="E19" s="31"/>
      <c r="F19" s="90"/>
      <c r="G19" s="90"/>
      <c r="H19" s="90"/>
      <c r="I19" s="90"/>
      <c r="J19" s="88">
        <f>SUM(D19+E19+G19+I19)</f>
        <v>10.4</v>
      </c>
    </row>
    <row r="20" spans="1:10" ht="18.75">
      <c r="A20" s="91" t="s">
        <v>59</v>
      </c>
      <c r="B20" s="92" t="s">
        <v>58</v>
      </c>
      <c r="C20" s="89" t="s">
        <v>8</v>
      </c>
      <c r="D20" s="86">
        <v>10.4</v>
      </c>
      <c r="E20" s="31"/>
      <c r="F20" s="90"/>
      <c r="G20" s="90"/>
      <c r="H20" s="90"/>
      <c r="I20" s="90"/>
      <c r="J20" s="88">
        <f>SUM(D20+E20+G20+I20)</f>
        <v>10.4</v>
      </c>
    </row>
    <row r="21" spans="1:10" ht="19.5">
      <c r="A21" s="93" t="s">
        <v>5</v>
      </c>
      <c r="B21" s="94" t="s">
        <v>140</v>
      </c>
      <c r="C21" s="89"/>
      <c r="D21" s="86"/>
      <c r="E21" s="31"/>
      <c r="F21" s="90"/>
      <c r="G21" s="90"/>
      <c r="H21" s="90"/>
      <c r="I21" s="90"/>
      <c r="J21" s="88"/>
    </row>
    <row r="22" spans="1:10" ht="56.25">
      <c r="A22" s="91" t="s">
        <v>141</v>
      </c>
      <c r="B22" s="70" t="s">
        <v>142</v>
      </c>
      <c r="C22" s="89" t="s">
        <v>3</v>
      </c>
      <c r="D22" s="86">
        <v>4.14</v>
      </c>
      <c r="E22" s="31"/>
      <c r="F22" s="90"/>
      <c r="G22" s="90"/>
      <c r="H22" s="90"/>
      <c r="I22" s="90"/>
      <c r="J22" s="88"/>
    </row>
    <row r="23" spans="1:10" ht="37.5">
      <c r="A23" s="91" t="s">
        <v>143</v>
      </c>
      <c r="B23" s="70" t="s">
        <v>144</v>
      </c>
      <c r="C23" s="89" t="s">
        <v>3</v>
      </c>
      <c r="D23" s="86">
        <v>4.14</v>
      </c>
      <c r="E23" s="31"/>
      <c r="F23" s="90"/>
      <c r="G23" s="90"/>
      <c r="H23" s="90"/>
      <c r="I23" s="90"/>
      <c r="J23" s="88"/>
    </row>
    <row r="24" spans="1:10" ht="19.5">
      <c r="A24" s="93" t="s">
        <v>7</v>
      </c>
      <c r="B24" s="48" t="s">
        <v>60</v>
      </c>
      <c r="C24" s="89"/>
      <c r="D24" s="86"/>
      <c r="E24" s="31"/>
      <c r="F24" s="90"/>
      <c r="G24" s="90"/>
      <c r="H24" s="90"/>
      <c r="I24" s="90"/>
      <c r="J24" s="88"/>
    </row>
    <row r="25" spans="1:10" ht="18.75">
      <c r="A25" s="91" t="s">
        <v>145</v>
      </c>
      <c r="B25" s="49" t="s">
        <v>61</v>
      </c>
      <c r="C25" s="89" t="s">
        <v>11</v>
      </c>
      <c r="D25" s="86">
        <v>0.83</v>
      </c>
      <c r="E25" s="32">
        <v>0.76</v>
      </c>
      <c r="F25" s="95">
        <v>10</v>
      </c>
      <c r="G25" s="96">
        <f>E25*F25/100</f>
        <v>0.076</v>
      </c>
      <c r="H25" s="96"/>
      <c r="I25" s="96"/>
      <c r="J25" s="88">
        <f>D25+E25+G25</f>
        <v>1.666</v>
      </c>
    </row>
    <row r="26" spans="1:10" ht="37.5">
      <c r="A26" s="91" t="s">
        <v>146</v>
      </c>
      <c r="B26" s="50" t="s">
        <v>62</v>
      </c>
      <c r="C26" s="89" t="s">
        <v>11</v>
      </c>
      <c r="D26" s="86">
        <v>0.83</v>
      </c>
      <c r="E26" s="32">
        <v>0.76</v>
      </c>
      <c r="F26" s="95">
        <v>10</v>
      </c>
      <c r="G26" s="96">
        <f>E26*F26/100</f>
        <v>0.076</v>
      </c>
      <c r="H26" s="96"/>
      <c r="I26" s="96"/>
      <c r="J26" s="88">
        <f>D26+E26+G26</f>
        <v>1.666</v>
      </c>
    </row>
    <row r="27" spans="1:10" ht="37.5">
      <c r="A27" s="47" t="s">
        <v>147</v>
      </c>
      <c r="B27" s="51" t="s">
        <v>63</v>
      </c>
      <c r="C27" s="89" t="s">
        <v>11</v>
      </c>
      <c r="D27" s="86">
        <v>0.83</v>
      </c>
      <c r="E27" s="32">
        <v>0.89</v>
      </c>
      <c r="F27" s="95">
        <v>10</v>
      </c>
      <c r="G27" s="96">
        <f>E27*F27/100</f>
        <v>0.08900000000000001</v>
      </c>
      <c r="H27" s="95"/>
      <c r="I27" s="96"/>
      <c r="J27" s="88">
        <f>D27+E27+G27</f>
        <v>1.809</v>
      </c>
    </row>
    <row r="28" spans="1:10" ht="26.25" customHeight="1">
      <c r="A28" s="97" t="s">
        <v>9</v>
      </c>
      <c r="B28" s="52" t="s">
        <v>64</v>
      </c>
      <c r="C28" s="89"/>
      <c r="D28" s="86"/>
      <c r="E28" s="32"/>
      <c r="F28" s="95"/>
      <c r="G28" s="96"/>
      <c r="H28" s="95"/>
      <c r="I28" s="96"/>
      <c r="J28" s="88"/>
    </row>
    <row r="29" spans="1:10" ht="37.5">
      <c r="A29" s="91" t="s">
        <v>148</v>
      </c>
      <c r="B29" s="51" t="s">
        <v>65</v>
      </c>
      <c r="C29" s="89" t="s">
        <v>11</v>
      </c>
      <c r="D29" s="86">
        <v>0.83</v>
      </c>
      <c r="E29" s="34"/>
      <c r="F29" s="95"/>
      <c r="G29" s="96"/>
      <c r="H29" s="96"/>
      <c r="I29" s="96"/>
      <c r="J29" s="88">
        <f>SUM(D29+E29+G29+I29)</f>
        <v>0.83</v>
      </c>
    </row>
    <row r="30" spans="1:10" ht="37.5">
      <c r="A30" s="91" t="s">
        <v>149</v>
      </c>
      <c r="B30" s="51" t="s">
        <v>66</v>
      </c>
      <c r="C30" s="89" t="s">
        <v>11</v>
      </c>
      <c r="D30" s="86">
        <v>2.48</v>
      </c>
      <c r="E30" s="35">
        <v>2.92</v>
      </c>
      <c r="F30" s="95">
        <v>10</v>
      </c>
      <c r="G30" s="96">
        <f>E30*F30/100</f>
        <v>0.292</v>
      </c>
      <c r="H30" s="96"/>
      <c r="I30" s="96"/>
      <c r="J30" s="88">
        <f>SUM(D30+E30+G30+I30)</f>
        <v>5.692</v>
      </c>
    </row>
    <row r="31" spans="1:10" ht="33" customHeight="1">
      <c r="A31" s="47" t="s">
        <v>150</v>
      </c>
      <c r="B31" s="51" t="s">
        <v>67</v>
      </c>
      <c r="C31" s="89" t="s">
        <v>11</v>
      </c>
      <c r="D31" s="86">
        <v>2.48</v>
      </c>
      <c r="E31" s="35">
        <v>1.64</v>
      </c>
      <c r="F31" s="95">
        <v>10</v>
      </c>
      <c r="G31" s="96">
        <f>E31*F31/100</f>
        <v>0.16399999999999998</v>
      </c>
      <c r="H31" s="96"/>
      <c r="I31" s="96"/>
      <c r="J31" s="88">
        <f>D31+E31+G31</f>
        <v>4.284</v>
      </c>
    </row>
    <row r="32" spans="1:10" ht="27" customHeight="1">
      <c r="A32" s="91" t="s">
        <v>10</v>
      </c>
      <c r="B32" s="53" t="s">
        <v>68</v>
      </c>
      <c r="C32" s="89" t="s">
        <v>11</v>
      </c>
      <c r="D32" s="86">
        <v>1.65</v>
      </c>
      <c r="E32" s="36">
        <v>0.04</v>
      </c>
      <c r="F32" s="95">
        <v>10</v>
      </c>
      <c r="G32" s="96">
        <f>E32*F32/100</f>
        <v>0.004</v>
      </c>
      <c r="H32" s="96"/>
      <c r="I32" s="96"/>
      <c r="J32" s="88">
        <f>SUM(D32+E32+G32+I32)</f>
        <v>1.694</v>
      </c>
    </row>
    <row r="33" spans="1:10" ht="18.75">
      <c r="A33" s="91" t="s">
        <v>31</v>
      </c>
      <c r="B33" s="49" t="s">
        <v>69</v>
      </c>
      <c r="C33" s="89" t="s">
        <v>11</v>
      </c>
      <c r="D33" s="86">
        <v>2.48</v>
      </c>
      <c r="E33" s="36">
        <v>0.77</v>
      </c>
      <c r="F33" s="95">
        <v>10</v>
      </c>
      <c r="G33" s="96">
        <f>E33*F33/100</f>
        <v>0.077</v>
      </c>
      <c r="H33" s="96"/>
      <c r="I33" s="96"/>
      <c r="J33" s="88">
        <f>SUM(D33+E33+G33+I33)</f>
        <v>3.327</v>
      </c>
    </row>
    <row r="34" spans="1:10" ht="22.5" customHeight="1">
      <c r="A34" s="91" t="s">
        <v>151</v>
      </c>
      <c r="B34" s="40" t="s">
        <v>70</v>
      </c>
      <c r="C34" s="89" t="s">
        <v>11</v>
      </c>
      <c r="D34" s="86">
        <v>1.65</v>
      </c>
      <c r="E34" s="36">
        <v>0.27</v>
      </c>
      <c r="F34" s="95"/>
      <c r="G34" s="96"/>
      <c r="H34" s="95">
        <v>20</v>
      </c>
      <c r="I34" s="96">
        <f>E34*H34/100</f>
        <v>0.054000000000000006</v>
      </c>
      <c r="J34" s="88">
        <f>SUM(D34+E34+G34+I34)</f>
        <v>1.974</v>
      </c>
    </row>
    <row r="35" spans="1:10" ht="60.75" customHeight="1">
      <c r="A35" s="98" t="s">
        <v>152</v>
      </c>
      <c r="B35" s="54" t="s">
        <v>71</v>
      </c>
      <c r="C35" s="99"/>
      <c r="D35" s="100"/>
      <c r="E35" s="37"/>
      <c r="F35" s="95"/>
      <c r="G35" s="96"/>
      <c r="H35" s="96"/>
      <c r="I35" s="96"/>
      <c r="J35" s="101"/>
    </row>
    <row r="36" spans="1:10" ht="38.25" customHeight="1">
      <c r="A36" s="47" t="s">
        <v>153</v>
      </c>
      <c r="B36" s="70" t="s">
        <v>72</v>
      </c>
      <c r="C36" s="89" t="s">
        <v>203</v>
      </c>
      <c r="D36" s="86"/>
      <c r="E36" s="32"/>
      <c r="F36" s="95"/>
      <c r="G36" s="96"/>
      <c r="H36" s="96"/>
      <c r="I36" s="96"/>
      <c r="J36" s="88"/>
    </row>
    <row r="37" spans="1:10" ht="18.75">
      <c r="A37" s="47" t="s">
        <v>154</v>
      </c>
      <c r="B37" s="55" t="s">
        <v>73</v>
      </c>
      <c r="C37" s="89" t="s">
        <v>30</v>
      </c>
      <c r="D37" s="86"/>
      <c r="E37" s="32">
        <v>9.92</v>
      </c>
      <c r="F37" s="95">
        <v>10</v>
      </c>
      <c r="G37" s="96">
        <f>E37*F37/100</f>
        <v>0.992</v>
      </c>
      <c r="H37" s="96"/>
      <c r="I37" s="96"/>
      <c r="J37" s="88">
        <f>E37+G37</f>
        <v>10.911999999999999</v>
      </c>
    </row>
    <row r="38" spans="1:10" ht="18.75">
      <c r="A38" s="47" t="s">
        <v>204</v>
      </c>
      <c r="B38" s="55" t="s">
        <v>74</v>
      </c>
      <c r="C38" s="89" t="s">
        <v>205</v>
      </c>
      <c r="D38" s="86"/>
      <c r="E38" s="32">
        <v>2.69</v>
      </c>
      <c r="F38" s="95">
        <v>10</v>
      </c>
      <c r="G38" s="96">
        <f>E38*F38/100</f>
        <v>0.26899999999999996</v>
      </c>
      <c r="H38" s="95"/>
      <c r="I38" s="96"/>
      <c r="J38" s="88">
        <f>E38+G38</f>
        <v>2.959</v>
      </c>
    </row>
    <row r="39" spans="1:10" ht="18.75">
      <c r="A39" s="47" t="s">
        <v>163</v>
      </c>
      <c r="B39" s="55" t="s">
        <v>75</v>
      </c>
      <c r="C39" s="89" t="s">
        <v>206</v>
      </c>
      <c r="D39" s="86"/>
      <c r="E39" s="35">
        <v>0.22</v>
      </c>
      <c r="F39" s="95">
        <v>10</v>
      </c>
      <c r="G39" s="96">
        <f>E39*F39/100</f>
        <v>0.022000000000000002</v>
      </c>
      <c r="H39" s="96"/>
      <c r="I39" s="96"/>
      <c r="J39" s="88">
        <f>SUM(D39+E39+G39+I39)</f>
        <v>0.242</v>
      </c>
    </row>
    <row r="40" spans="1:10" ht="18.75">
      <c r="A40" s="47" t="s">
        <v>164</v>
      </c>
      <c r="B40" s="55" t="s">
        <v>75</v>
      </c>
      <c r="C40" s="89" t="s">
        <v>206</v>
      </c>
      <c r="D40" s="86"/>
      <c r="E40" s="36">
        <v>0.24</v>
      </c>
      <c r="F40" s="95">
        <v>10</v>
      </c>
      <c r="G40" s="96">
        <f>E40*F40/100</f>
        <v>0.024</v>
      </c>
      <c r="H40" s="96"/>
      <c r="I40" s="96"/>
      <c r="J40" s="88">
        <f>SUM(D40+E40+G40+I40)</f>
        <v>0.264</v>
      </c>
    </row>
    <row r="41" spans="1:13" ht="21.75" customHeight="1">
      <c r="A41" s="47" t="s">
        <v>155</v>
      </c>
      <c r="B41" s="71" t="s">
        <v>207</v>
      </c>
      <c r="C41" s="89" t="s">
        <v>208</v>
      </c>
      <c r="D41" s="86"/>
      <c r="E41" s="37">
        <v>0.97</v>
      </c>
      <c r="F41" s="95">
        <v>10</v>
      </c>
      <c r="G41" s="96">
        <f>E41*F41/100</f>
        <v>0.09699999999999999</v>
      </c>
      <c r="H41" s="96"/>
      <c r="I41" s="96"/>
      <c r="J41" s="88">
        <f>SUM(D41+E41+G41+I41)</f>
        <v>1.067</v>
      </c>
      <c r="K41" s="12"/>
      <c r="L41" s="12"/>
      <c r="M41" s="12"/>
    </row>
    <row r="42" spans="1:17" ht="18.75">
      <c r="A42" s="47" t="s">
        <v>156</v>
      </c>
      <c r="B42" s="55" t="s">
        <v>76</v>
      </c>
      <c r="C42" s="89" t="s">
        <v>30</v>
      </c>
      <c r="D42" s="86"/>
      <c r="E42" s="38"/>
      <c r="F42" s="95"/>
      <c r="G42" s="96"/>
      <c r="H42" s="96"/>
      <c r="I42" s="96"/>
      <c r="J42" s="88"/>
      <c r="K42" s="7"/>
      <c r="L42" s="7"/>
      <c r="M42" s="7"/>
      <c r="N42" s="7"/>
      <c r="O42" s="7"/>
      <c r="P42" s="7"/>
      <c r="Q42" s="7"/>
    </row>
    <row r="43" spans="1:17" ht="33.75" customHeight="1">
      <c r="A43" s="102" t="s">
        <v>157</v>
      </c>
      <c r="B43" s="55" t="s">
        <v>77</v>
      </c>
      <c r="C43" s="89" t="s">
        <v>30</v>
      </c>
      <c r="D43" s="103"/>
      <c r="E43" s="34"/>
      <c r="F43" s="104"/>
      <c r="G43" s="104"/>
      <c r="H43" s="104"/>
      <c r="I43" s="104"/>
      <c r="J43" s="105"/>
      <c r="L43" s="7"/>
      <c r="M43" s="7"/>
      <c r="N43" s="7"/>
      <c r="O43" s="7"/>
      <c r="P43" s="7"/>
      <c r="Q43" s="7"/>
    </row>
    <row r="44" spans="1:10" ht="33" customHeight="1">
      <c r="A44" s="83" t="s">
        <v>158</v>
      </c>
      <c r="B44" s="71" t="s">
        <v>78</v>
      </c>
      <c r="C44" s="89" t="s">
        <v>30</v>
      </c>
      <c r="D44" s="106"/>
      <c r="E44" s="32"/>
      <c r="F44" s="95"/>
      <c r="G44" s="96"/>
      <c r="H44" s="96"/>
      <c r="I44" s="96"/>
      <c r="J44" s="88"/>
    </row>
    <row r="45" spans="1:10" ht="37.5">
      <c r="A45" s="47" t="s">
        <v>159</v>
      </c>
      <c r="B45" s="55" t="s">
        <v>79</v>
      </c>
      <c r="C45" s="89" t="s">
        <v>30</v>
      </c>
      <c r="D45" s="103"/>
      <c r="E45" s="32"/>
      <c r="F45" s="95"/>
      <c r="G45" s="96"/>
      <c r="H45" s="96"/>
      <c r="I45" s="96"/>
      <c r="J45" s="88"/>
    </row>
    <row r="46" spans="1:10" ht="37.5">
      <c r="A46" s="47" t="s">
        <v>160</v>
      </c>
      <c r="B46" s="55" t="s">
        <v>80</v>
      </c>
      <c r="C46" s="89" t="s">
        <v>30</v>
      </c>
      <c r="D46" s="103"/>
      <c r="E46" s="36"/>
      <c r="F46" s="95"/>
      <c r="G46" s="96"/>
      <c r="H46" s="96"/>
      <c r="I46" s="96"/>
      <c r="J46" s="88"/>
    </row>
    <row r="47" spans="1:10" ht="37.5">
      <c r="A47" s="47" t="s">
        <v>161</v>
      </c>
      <c r="B47" s="55" t="s">
        <v>81</v>
      </c>
      <c r="C47" s="89" t="s">
        <v>30</v>
      </c>
      <c r="D47" s="103"/>
      <c r="E47" s="36">
        <v>0.08</v>
      </c>
      <c r="F47" s="95">
        <v>10</v>
      </c>
      <c r="G47" s="96">
        <f aca="true" t="shared" si="0" ref="G47:G69">E47*F47/100</f>
        <v>0.008</v>
      </c>
      <c r="H47" s="96"/>
      <c r="I47" s="96"/>
      <c r="J47" s="88">
        <f>E47+G47</f>
        <v>0.088</v>
      </c>
    </row>
    <row r="48" spans="1:10" ht="18.75">
      <c r="A48" s="47" t="s">
        <v>162</v>
      </c>
      <c r="B48" s="71" t="s">
        <v>209</v>
      </c>
      <c r="C48" s="89" t="s">
        <v>210</v>
      </c>
      <c r="D48" s="103"/>
      <c r="E48" s="36"/>
      <c r="F48" s="95"/>
      <c r="G48" s="96"/>
      <c r="H48" s="96"/>
      <c r="I48" s="96"/>
      <c r="J48" s="88"/>
    </row>
    <row r="49" spans="1:10" ht="18.75">
      <c r="A49" s="47" t="s">
        <v>165</v>
      </c>
      <c r="B49" s="55" t="s">
        <v>82</v>
      </c>
      <c r="C49" s="89" t="s">
        <v>30</v>
      </c>
      <c r="D49" s="103"/>
      <c r="E49" s="36"/>
      <c r="F49" s="95"/>
      <c r="G49" s="96"/>
      <c r="H49" s="96"/>
      <c r="I49" s="96"/>
      <c r="J49" s="88"/>
    </row>
    <row r="50" spans="1:10" ht="18.75">
      <c r="A50" s="47" t="s">
        <v>166</v>
      </c>
      <c r="B50" s="55" t="s">
        <v>83</v>
      </c>
      <c r="C50" s="89" t="s">
        <v>211</v>
      </c>
      <c r="D50" s="103"/>
      <c r="E50" s="36">
        <v>0.23</v>
      </c>
      <c r="F50" s="95">
        <v>10</v>
      </c>
      <c r="G50" s="96">
        <f t="shared" si="0"/>
        <v>0.023000000000000003</v>
      </c>
      <c r="H50" s="96"/>
      <c r="I50" s="96"/>
      <c r="J50" s="88">
        <f>SUM(D50+E50+G50+I50)</f>
        <v>0.253</v>
      </c>
    </row>
    <row r="51" spans="1:10" ht="18.75">
      <c r="A51" s="47" t="s">
        <v>167</v>
      </c>
      <c r="B51" s="55" t="s">
        <v>84</v>
      </c>
      <c r="C51" s="89" t="s">
        <v>30</v>
      </c>
      <c r="D51" s="103"/>
      <c r="E51" s="36"/>
      <c r="F51" s="95"/>
      <c r="G51" s="96"/>
      <c r="H51" s="96"/>
      <c r="I51" s="96"/>
      <c r="J51" s="88"/>
    </row>
    <row r="52" spans="1:10" ht="18.75">
      <c r="A52" s="47" t="s">
        <v>168</v>
      </c>
      <c r="B52" s="71" t="s">
        <v>85</v>
      </c>
      <c r="C52" s="89" t="s">
        <v>212</v>
      </c>
      <c r="D52" s="103"/>
      <c r="E52" s="36">
        <v>0.07</v>
      </c>
      <c r="F52" s="95">
        <v>10</v>
      </c>
      <c r="G52" s="96">
        <f t="shared" si="0"/>
        <v>0.007000000000000001</v>
      </c>
      <c r="H52" s="96"/>
      <c r="I52" s="96"/>
      <c r="J52" s="88">
        <f>SUM(D52+E52+G52+I52)</f>
        <v>0.07700000000000001</v>
      </c>
    </row>
    <row r="53" spans="1:10" ht="18.75">
      <c r="A53" s="47" t="s">
        <v>169</v>
      </c>
      <c r="B53" s="55" t="s">
        <v>86</v>
      </c>
      <c r="C53" s="89" t="s">
        <v>30</v>
      </c>
      <c r="D53" s="103"/>
      <c r="E53" s="36">
        <v>0.04</v>
      </c>
      <c r="F53" s="95">
        <v>10</v>
      </c>
      <c r="G53" s="96">
        <f t="shared" si="0"/>
        <v>0.004</v>
      </c>
      <c r="H53" s="96"/>
      <c r="I53" s="96"/>
      <c r="J53" s="88">
        <f>E53+G53</f>
        <v>0.044</v>
      </c>
    </row>
    <row r="54" spans="1:13" ht="18.75">
      <c r="A54" s="47" t="s">
        <v>170</v>
      </c>
      <c r="B54" s="55" t="s">
        <v>86</v>
      </c>
      <c r="C54" s="89" t="s">
        <v>30</v>
      </c>
      <c r="D54" s="103"/>
      <c r="E54" s="37">
        <v>0.03</v>
      </c>
      <c r="F54" s="95">
        <v>10</v>
      </c>
      <c r="G54" s="96">
        <f t="shared" si="0"/>
        <v>0.003</v>
      </c>
      <c r="H54" s="90"/>
      <c r="I54" s="90"/>
      <c r="J54" s="88">
        <f>E54+G54</f>
        <v>0.033</v>
      </c>
      <c r="L54" s="9"/>
      <c r="M54" s="7"/>
    </row>
    <row r="55" spans="1:17" ht="37.5">
      <c r="A55" s="107" t="s">
        <v>171</v>
      </c>
      <c r="B55" s="55" t="s">
        <v>87</v>
      </c>
      <c r="C55" s="89" t="s">
        <v>30</v>
      </c>
      <c r="D55" s="100"/>
      <c r="E55" s="32">
        <v>0.23</v>
      </c>
      <c r="F55" s="95">
        <v>10</v>
      </c>
      <c r="G55" s="96">
        <f t="shared" si="0"/>
        <v>0.023000000000000003</v>
      </c>
      <c r="H55" s="96"/>
      <c r="I55" s="96"/>
      <c r="J55" s="108">
        <f>D55+E55+G55</f>
        <v>0.253</v>
      </c>
      <c r="K55" s="7"/>
      <c r="L55" s="7"/>
      <c r="M55" s="7"/>
      <c r="N55" s="7"/>
      <c r="O55" s="7"/>
      <c r="P55" s="7"/>
      <c r="Q55" s="7"/>
    </row>
    <row r="56" spans="1:10" s="14" customFormat="1" ht="19.5" customHeight="1">
      <c r="A56" s="107" t="s">
        <v>172</v>
      </c>
      <c r="B56" s="55" t="s">
        <v>88</v>
      </c>
      <c r="C56" s="89" t="s">
        <v>213</v>
      </c>
      <c r="D56" s="109"/>
      <c r="E56" s="32">
        <v>4.42</v>
      </c>
      <c r="F56" s="95">
        <v>10</v>
      </c>
      <c r="G56" s="96">
        <f t="shared" si="0"/>
        <v>0.442</v>
      </c>
      <c r="H56" s="96"/>
      <c r="I56" s="96"/>
      <c r="J56" s="101">
        <f>D56+E56+G56</f>
        <v>4.862</v>
      </c>
    </row>
    <row r="57" spans="1:10" ht="19.5" customHeight="1">
      <c r="A57" s="91" t="s">
        <v>173</v>
      </c>
      <c r="B57" s="55" t="s">
        <v>89</v>
      </c>
      <c r="C57" s="89" t="s">
        <v>214</v>
      </c>
      <c r="D57" s="86"/>
      <c r="E57" s="32">
        <v>0.19</v>
      </c>
      <c r="F57" s="95">
        <v>10</v>
      </c>
      <c r="G57" s="96">
        <f t="shared" si="0"/>
        <v>0.019</v>
      </c>
      <c r="H57" s="95"/>
      <c r="I57" s="96"/>
      <c r="J57" s="88">
        <f>D57+E57+G57</f>
        <v>0.209</v>
      </c>
    </row>
    <row r="58" spans="1:10" ht="18.75">
      <c r="A58" s="91" t="s">
        <v>174</v>
      </c>
      <c r="B58" s="55" t="s">
        <v>90</v>
      </c>
      <c r="C58" s="89" t="s">
        <v>30</v>
      </c>
      <c r="D58" s="86"/>
      <c r="E58" s="32"/>
      <c r="F58" s="95"/>
      <c r="G58" s="96"/>
      <c r="H58" s="95"/>
      <c r="I58" s="96"/>
      <c r="J58" s="88"/>
    </row>
    <row r="59" spans="1:10" ht="18.75">
      <c r="A59" s="91" t="s">
        <v>175</v>
      </c>
      <c r="B59" s="55" t="s">
        <v>91</v>
      </c>
      <c r="C59" s="89" t="s">
        <v>30</v>
      </c>
      <c r="D59" s="86"/>
      <c r="E59" s="32"/>
      <c r="F59" s="95"/>
      <c r="G59" s="96"/>
      <c r="H59" s="95"/>
      <c r="I59" s="96"/>
      <c r="J59" s="88"/>
    </row>
    <row r="60" spans="1:10" ht="37.5">
      <c r="A60" s="110" t="s">
        <v>4</v>
      </c>
      <c r="B60" s="56" t="s">
        <v>92</v>
      </c>
      <c r="C60" s="89"/>
      <c r="D60" s="86"/>
      <c r="E60" s="32"/>
      <c r="F60" s="95"/>
      <c r="G60" s="96"/>
      <c r="H60" s="95"/>
      <c r="I60" s="96"/>
      <c r="J60" s="88"/>
    </row>
    <row r="61" spans="1:10" ht="19.5">
      <c r="A61" s="93" t="s">
        <v>45</v>
      </c>
      <c r="B61" s="57" t="s">
        <v>93</v>
      </c>
      <c r="C61" s="89"/>
      <c r="D61" s="86"/>
      <c r="E61" s="32"/>
      <c r="F61" s="95"/>
      <c r="G61" s="96"/>
      <c r="H61" s="95"/>
      <c r="I61" s="96"/>
      <c r="J61" s="88"/>
    </row>
    <row r="62" spans="1:10" ht="18.75">
      <c r="A62" s="91" t="s">
        <v>176</v>
      </c>
      <c r="B62" s="58" t="s">
        <v>94</v>
      </c>
      <c r="C62" s="89" t="s">
        <v>11</v>
      </c>
      <c r="D62" s="86">
        <v>6.62</v>
      </c>
      <c r="E62" s="32">
        <v>5.31</v>
      </c>
      <c r="F62" s="95">
        <v>10</v>
      </c>
      <c r="G62" s="96">
        <f t="shared" si="0"/>
        <v>0.5309999999999999</v>
      </c>
      <c r="H62" s="95"/>
      <c r="I62" s="96"/>
      <c r="J62" s="88">
        <f>D62+E62+G62</f>
        <v>12.461</v>
      </c>
    </row>
    <row r="63" spans="1:10" ht="78" customHeight="1">
      <c r="A63" s="93" t="s">
        <v>177</v>
      </c>
      <c r="B63" s="59" t="s">
        <v>95</v>
      </c>
      <c r="C63" s="89"/>
      <c r="D63" s="86"/>
      <c r="E63" s="36"/>
      <c r="F63" s="95"/>
      <c r="G63" s="96"/>
      <c r="H63" s="96"/>
      <c r="I63" s="96"/>
      <c r="J63" s="88"/>
    </row>
    <row r="64" spans="1:10" ht="18.75">
      <c r="A64" s="91" t="s">
        <v>32</v>
      </c>
      <c r="B64" s="60" t="s">
        <v>96</v>
      </c>
      <c r="C64" s="89" t="s">
        <v>11</v>
      </c>
      <c r="D64" s="86">
        <v>6.62</v>
      </c>
      <c r="E64" s="37">
        <v>4.34</v>
      </c>
      <c r="F64" s="95">
        <v>10</v>
      </c>
      <c r="G64" s="96">
        <f t="shared" si="0"/>
        <v>0.434</v>
      </c>
      <c r="H64" s="96"/>
      <c r="I64" s="96"/>
      <c r="J64" s="88">
        <f>D64+E64+G64</f>
        <v>11.394</v>
      </c>
    </row>
    <row r="65" spans="1:10" ht="37.5">
      <c r="A65" s="91" t="s">
        <v>33</v>
      </c>
      <c r="B65" s="33" t="s">
        <v>97</v>
      </c>
      <c r="C65" s="89" t="s">
        <v>11</v>
      </c>
      <c r="D65" s="86">
        <v>1.65</v>
      </c>
      <c r="E65" s="36">
        <v>1.53</v>
      </c>
      <c r="F65" s="95">
        <v>10</v>
      </c>
      <c r="G65" s="96">
        <f t="shared" si="0"/>
        <v>0.153</v>
      </c>
      <c r="H65" s="96"/>
      <c r="I65" s="96"/>
      <c r="J65" s="88">
        <f>SUM(D65+E65+G65+I65)</f>
        <v>3.3329999999999997</v>
      </c>
    </row>
    <row r="66" spans="1:10" ht="36.75" customHeight="1">
      <c r="A66" s="91" t="s">
        <v>34</v>
      </c>
      <c r="B66" s="33" t="s">
        <v>98</v>
      </c>
      <c r="C66" s="89" t="s">
        <v>11</v>
      </c>
      <c r="D66" s="86">
        <v>4.14</v>
      </c>
      <c r="E66" s="37">
        <v>0.52</v>
      </c>
      <c r="F66" s="95">
        <v>10</v>
      </c>
      <c r="G66" s="96">
        <f t="shared" si="0"/>
        <v>0.052000000000000005</v>
      </c>
      <c r="H66" s="96"/>
      <c r="I66" s="96"/>
      <c r="J66" s="88">
        <f>D66+E66+G66</f>
        <v>4.712</v>
      </c>
    </row>
    <row r="67" spans="1:10" ht="39" customHeight="1">
      <c r="A67" s="93" t="s">
        <v>24</v>
      </c>
      <c r="B67" s="59" t="s">
        <v>99</v>
      </c>
      <c r="C67" s="51"/>
      <c r="D67" s="103"/>
      <c r="E67" s="31"/>
      <c r="F67" s="95"/>
      <c r="G67" s="96"/>
      <c r="H67" s="96"/>
      <c r="I67" s="96"/>
      <c r="J67" s="88"/>
    </row>
    <row r="68" spans="1:10" ht="37.5">
      <c r="A68" s="91" t="s">
        <v>178</v>
      </c>
      <c r="B68" s="50" t="s">
        <v>100</v>
      </c>
      <c r="C68" s="89" t="s">
        <v>11</v>
      </c>
      <c r="D68" s="86">
        <v>3.31</v>
      </c>
      <c r="E68" s="36">
        <v>2.17</v>
      </c>
      <c r="F68" s="95">
        <v>10</v>
      </c>
      <c r="G68" s="96">
        <f t="shared" si="0"/>
        <v>0.217</v>
      </c>
      <c r="H68" s="95"/>
      <c r="I68" s="96"/>
      <c r="J68" s="88">
        <f>D68+E68+G68</f>
        <v>5.697</v>
      </c>
    </row>
    <row r="69" spans="1:10" ht="37.5">
      <c r="A69" s="111" t="s">
        <v>179</v>
      </c>
      <c r="B69" s="60" t="s">
        <v>101</v>
      </c>
      <c r="C69" s="89" t="s">
        <v>11</v>
      </c>
      <c r="D69" s="86">
        <v>6.62</v>
      </c>
      <c r="E69" s="36">
        <v>3.8</v>
      </c>
      <c r="F69" s="95">
        <v>10</v>
      </c>
      <c r="G69" s="96">
        <f t="shared" si="0"/>
        <v>0.38</v>
      </c>
      <c r="H69" s="95"/>
      <c r="I69" s="96"/>
      <c r="J69" s="88">
        <f>D69+E69+G69</f>
        <v>10.8</v>
      </c>
    </row>
    <row r="70" spans="1:10" ht="39">
      <c r="A70" s="93" t="s">
        <v>47</v>
      </c>
      <c r="B70" s="61" t="s">
        <v>102</v>
      </c>
      <c r="C70" s="89"/>
      <c r="D70" s="86"/>
      <c r="E70" s="37"/>
      <c r="F70" s="95"/>
      <c r="G70" s="96"/>
      <c r="H70" s="96"/>
      <c r="I70" s="96"/>
      <c r="J70" s="88"/>
    </row>
    <row r="71" spans="1:10" ht="20.25" customHeight="1">
      <c r="A71" s="91" t="s">
        <v>180</v>
      </c>
      <c r="B71" s="62" t="s">
        <v>103</v>
      </c>
      <c r="C71" s="89" t="s">
        <v>11</v>
      </c>
      <c r="D71" s="86">
        <v>4.14</v>
      </c>
      <c r="E71" s="36">
        <v>3.83</v>
      </c>
      <c r="F71" s="95">
        <v>10</v>
      </c>
      <c r="G71" s="96">
        <f>E71*F71/100</f>
        <v>0.38299999999999995</v>
      </c>
      <c r="H71" s="96"/>
      <c r="I71" s="96"/>
      <c r="J71" s="88">
        <f aca="true" t="shared" si="1" ref="J71:J110">SUM(D71+E71+G71+I71)</f>
        <v>8.353</v>
      </c>
    </row>
    <row r="72" spans="1:10" ht="18.75">
      <c r="A72" s="91" t="s">
        <v>18</v>
      </c>
      <c r="B72" s="33" t="s">
        <v>104</v>
      </c>
      <c r="C72" s="89" t="s">
        <v>11</v>
      </c>
      <c r="D72" s="86">
        <v>5.79</v>
      </c>
      <c r="E72" s="36">
        <v>1.34</v>
      </c>
      <c r="F72" s="95">
        <v>10</v>
      </c>
      <c r="G72" s="96">
        <f>E72*F72/100</f>
        <v>0.134</v>
      </c>
      <c r="H72" s="96"/>
      <c r="I72" s="96"/>
      <c r="J72" s="88">
        <f t="shared" si="1"/>
        <v>7.264</v>
      </c>
    </row>
    <row r="73" spans="1:13" ht="18.75">
      <c r="A73" s="91" t="s">
        <v>181</v>
      </c>
      <c r="B73" s="33" t="s">
        <v>105</v>
      </c>
      <c r="C73" s="89" t="s">
        <v>11</v>
      </c>
      <c r="D73" s="86">
        <v>2.48</v>
      </c>
      <c r="E73" s="36">
        <v>5.85</v>
      </c>
      <c r="F73" s="95">
        <v>10</v>
      </c>
      <c r="G73" s="96">
        <f>E73*F73/100</f>
        <v>0.585</v>
      </c>
      <c r="H73" s="96"/>
      <c r="I73" s="96"/>
      <c r="J73" s="88">
        <f t="shared" si="1"/>
        <v>8.915</v>
      </c>
      <c r="K73" s="13"/>
      <c r="L73" s="13"/>
      <c r="M73" s="13"/>
    </row>
    <row r="74" spans="1:17" ht="58.5">
      <c r="A74" s="97" t="s">
        <v>46</v>
      </c>
      <c r="B74" s="63" t="s">
        <v>106</v>
      </c>
      <c r="C74" s="89"/>
      <c r="D74" s="86"/>
      <c r="E74" s="31"/>
      <c r="F74" s="95"/>
      <c r="G74" s="96"/>
      <c r="H74" s="96"/>
      <c r="I74" s="96"/>
      <c r="J74" s="88"/>
      <c r="K74" s="10"/>
      <c r="L74" s="10"/>
      <c r="M74" s="10"/>
      <c r="N74" s="10"/>
      <c r="O74" s="10"/>
      <c r="P74" s="10"/>
      <c r="Q74" s="10"/>
    </row>
    <row r="75" spans="1:10" ht="37.5">
      <c r="A75" s="47" t="s">
        <v>182</v>
      </c>
      <c r="B75" s="33" t="s">
        <v>107</v>
      </c>
      <c r="C75" s="89" t="s">
        <v>11</v>
      </c>
      <c r="D75" s="86">
        <v>8.27</v>
      </c>
      <c r="E75" s="36"/>
      <c r="F75" s="95"/>
      <c r="G75" s="96"/>
      <c r="H75" s="96"/>
      <c r="I75" s="96"/>
      <c r="J75" s="88">
        <f t="shared" si="1"/>
        <v>8.27</v>
      </c>
    </row>
    <row r="76" spans="1:10" ht="37.5">
      <c r="A76" s="47" t="s">
        <v>183</v>
      </c>
      <c r="B76" s="33" t="s">
        <v>108</v>
      </c>
      <c r="C76" s="89" t="s">
        <v>11</v>
      </c>
      <c r="D76" s="86">
        <v>12.41</v>
      </c>
      <c r="E76" s="36"/>
      <c r="F76" s="95"/>
      <c r="G76" s="96"/>
      <c r="H76" s="96"/>
      <c r="I76" s="96"/>
      <c r="J76" s="88">
        <f t="shared" si="1"/>
        <v>12.41</v>
      </c>
    </row>
    <row r="77" spans="1:10" ht="18.75">
      <c r="A77" s="91" t="s">
        <v>16</v>
      </c>
      <c r="B77" s="64" t="s">
        <v>109</v>
      </c>
      <c r="C77" s="89" t="s">
        <v>11</v>
      </c>
      <c r="D77" s="86">
        <v>1.65</v>
      </c>
      <c r="E77" s="36">
        <v>5.85</v>
      </c>
      <c r="F77" s="95">
        <v>10</v>
      </c>
      <c r="G77" s="96">
        <f>E77*F77/100</f>
        <v>0.585</v>
      </c>
      <c r="H77" s="96"/>
      <c r="I77" s="96"/>
      <c r="J77" s="88">
        <f t="shared" si="1"/>
        <v>8.085</v>
      </c>
    </row>
    <row r="78" spans="1:10" ht="21" customHeight="1">
      <c r="A78" s="91" t="s">
        <v>12</v>
      </c>
      <c r="B78" s="60" t="s">
        <v>110</v>
      </c>
      <c r="C78" s="89" t="s">
        <v>11</v>
      </c>
      <c r="D78" s="86">
        <v>1.65</v>
      </c>
      <c r="E78" s="36"/>
      <c r="F78" s="95"/>
      <c r="G78" s="96"/>
      <c r="H78" s="96"/>
      <c r="I78" s="96"/>
      <c r="J78" s="88">
        <f t="shared" si="1"/>
        <v>1.65</v>
      </c>
    </row>
    <row r="79" spans="1:10" ht="33.75" customHeight="1">
      <c r="A79" s="91" t="s">
        <v>184</v>
      </c>
      <c r="B79" s="33" t="s">
        <v>111</v>
      </c>
      <c r="C79" s="89" t="s">
        <v>11</v>
      </c>
      <c r="D79" s="86">
        <v>12.41</v>
      </c>
      <c r="E79" s="36"/>
      <c r="F79" s="95"/>
      <c r="G79" s="96"/>
      <c r="H79" s="96"/>
      <c r="I79" s="96"/>
      <c r="J79" s="88">
        <f t="shared" si="1"/>
        <v>12.41</v>
      </c>
    </row>
    <row r="80" spans="1:10" ht="18.75">
      <c r="A80" s="91" t="s">
        <v>48</v>
      </c>
      <c r="B80" s="33" t="s">
        <v>112</v>
      </c>
      <c r="C80" s="89" t="s">
        <v>11</v>
      </c>
      <c r="D80" s="86">
        <v>4.14</v>
      </c>
      <c r="E80" s="36">
        <v>8.19</v>
      </c>
      <c r="F80" s="95">
        <v>10</v>
      </c>
      <c r="G80" s="96">
        <f>E80*F80/100</f>
        <v>0.819</v>
      </c>
      <c r="H80" s="96"/>
      <c r="I80" s="96"/>
      <c r="J80" s="88">
        <f t="shared" si="1"/>
        <v>13.148999999999997</v>
      </c>
    </row>
    <row r="81" spans="1:10" ht="37.5">
      <c r="A81" s="47" t="s">
        <v>35</v>
      </c>
      <c r="B81" s="33" t="s">
        <v>113</v>
      </c>
      <c r="C81" s="89" t="s">
        <v>11</v>
      </c>
      <c r="D81" s="86">
        <v>8.27</v>
      </c>
      <c r="E81" s="36">
        <v>5.95</v>
      </c>
      <c r="F81" s="95">
        <v>10</v>
      </c>
      <c r="G81" s="96">
        <f>E81*F81/100</f>
        <v>0.595</v>
      </c>
      <c r="H81" s="96"/>
      <c r="I81" s="96"/>
      <c r="J81" s="88">
        <f t="shared" si="1"/>
        <v>14.815</v>
      </c>
    </row>
    <row r="82" spans="1:12" ht="37.5">
      <c r="A82" s="47" t="s">
        <v>19</v>
      </c>
      <c r="B82" s="33" t="s">
        <v>114</v>
      </c>
      <c r="C82" s="89" t="s">
        <v>11</v>
      </c>
      <c r="D82" s="86">
        <v>1.65</v>
      </c>
      <c r="E82" s="36"/>
      <c r="F82" s="95"/>
      <c r="G82" s="96"/>
      <c r="H82" s="96"/>
      <c r="I82" s="96"/>
      <c r="J82" s="88">
        <f t="shared" si="1"/>
        <v>1.65</v>
      </c>
      <c r="K82" s="7"/>
      <c r="L82" s="7"/>
    </row>
    <row r="83" spans="1:10" ht="63" customHeight="1">
      <c r="A83" s="112" t="s">
        <v>185</v>
      </c>
      <c r="B83" s="65" t="s">
        <v>115</v>
      </c>
      <c r="C83" s="89"/>
      <c r="D83" s="86"/>
      <c r="E83" s="37"/>
      <c r="F83" s="95"/>
      <c r="G83" s="96"/>
      <c r="H83" s="96"/>
      <c r="I83" s="96"/>
      <c r="J83" s="88"/>
    </row>
    <row r="84" spans="1:10" ht="65.25" customHeight="1">
      <c r="A84" s="113" t="s">
        <v>186</v>
      </c>
      <c r="B84" s="33" t="s">
        <v>116</v>
      </c>
      <c r="C84" s="89" t="s">
        <v>11</v>
      </c>
      <c r="D84" s="86">
        <v>8.27</v>
      </c>
      <c r="E84" s="36"/>
      <c r="F84" s="95"/>
      <c r="G84" s="96"/>
      <c r="H84" s="95"/>
      <c r="I84" s="96"/>
      <c r="J84" s="88">
        <f>D84+E84+G84</f>
        <v>8.27</v>
      </c>
    </row>
    <row r="85" spans="1:10" ht="75">
      <c r="A85" s="113" t="s">
        <v>187</v>
      </c>
      <c r="B85" s="39" t="s">
        <v>117</v>
      </c>
      <c r="C85" s="89" t="s">
        <v>11</v>
      </c>
      <c r="D85" s="86">
        <v>2.48</v>
      </c>
      <c r="E85" s="36"/>
      <c r="F85" s="95"/>
      <c r="G85" s="96"/>
      <c r="H85" s="95"/>
      <c r="I85" s="96"/>
      <c r="J85" s="88">
        <f>D85+E85+G85</f>
        <v>2.48</v>
      </c>
    </row>
    <row r="86" spans="1:10" ht="81" customHeight="1">
      <c r="A86" s="112" t="s">
        <v>22</v>
      </c>
      <c r="B86" s="72" t="s">
        <v>118</v>
      </c>
      <c r="C86" s="89"/>
      <c r="D86" s="86"/>
      <c r="E86" s="37"/>
      <c r="F86" s="95"/>
      <c r="G86" s="96"/>
      <c r="H86" s="96"/>
      <c r="I86" s="96"/>
      <c r="J86" s="88">
        <f t="shared" si="1"/>
        <v>0</v>
      </c>
    </row>
    <row r="87" spans="1:10" ht="63.75" customHeight="1">
      <c r="A87" s="113" t="s">
        <v>17</v>
      </c>
      <c r="B87" s="33" t="s">
        <v>119</v>
      </c>
      <c r="C87" s="89" t="s">
        <v>11</v>
      </c>
      <c r="D87" s="86">
        <v>8.27</v>
      </c>
      <c r="E87" s="37"/>
      <c r="F87" s="95"/>
      <c r="G87" s="96"/>
      <c r="H87" s="96"/>
      <c r="I87" s="96"/>
      <c r="J87" s="88">
        <f t="shared" si="1"/>
        <v>8.27</v>
      </c>
    </row>
    <row r="88" spans="1:10" ht="82.5" customHeight="1">
      <c r="A88" s="113" t="s">
        <v>36</v>
      </c>
      <c r="B88" s="33" t="s">
        <v>120</v>
      </c>
      <c r="C88" s="89" t="s">
        <v>11</v>
      </c>
      <c r="D88" s="114">
        <v>4.14</v>
      </c>
      <c r="E88" s="31"/>
      <c r="F88" s="95"/>
      <c r="G88" s="96"/>
      <c r="H88" s="96"/>
      <c r="I88" s="96"/>
      <c r="J88" s="88">
        <f t="shared" si="1"/>
        <v>4.14</v>
      </c>
    </row>
    <row r="89" spans="1:10" ht="58.5">
      <c r="A89" s="112" t="s">
        <v>37</v>
      </c>
      <c r="B89" s="59" t="s">
        <v>121</v>
      </c>
      <c r="C89" s="89"/>
      <c r="D89" s="86"/>
      <c r="E89" s="31"/>
      <c r="F89" s="95"/>
      <c r="G89" s="96"/>
      <c r="H89" s="96"/>
      <c r="I89" s="96"/>
      <c r="J89" s="88">
        <f t="shared" si="1"/>
        <v>0</v>
      </c>
    </row>
    <row r="90" spans="1:10" ht="40.5" customHeight="1">
      <c r="A90" s="47" t="s">
        <v>188</v>
      </c>
      <c r="B90" s="33" t="s">
        <v>122</v>
      </c>
      <c r="C90" s="89" t="s">
        <v>11</v>
      </c>
      <c r="D90" s="86">
        <v>8.27</v>
      </c>
      <c r="E90" s="31"/>
      <c r="F90" s="95"/>
      <c r="G90" s="96"/>
      <c r="H90" s="96"/>
      <c r="I90" s="96"/>
      <c r="J90" s="88"/>
    </row>
    <row r="91" spans="1:10" ht="18.75">
      <c r="A91" s="47" t="s">
        <v>50</v>
      </c>
      <c r="B91" s="33" t="s">
        <v>215</v>
      </c>
      <c r="C91" s="89"/>
      <c r="D91" s="86"/>
      <c r="E91" s="37">
        <v>6.51</v>
      </c>
      <c r="F91" s="95">
        <v>10</v>
      </c>
      <c r="G91" s="96">
        <f>E91*F91/100</f>
        <v>0.6509999999999999</v>
      </c>
      <c r="H91" s="96"/>
      <c r="I91" s="96"/>
      <c r="J91" s="88">
        <f>SUM(D90+E91+G91+I91)</f>
        <v>15.431</v>
      </c>
    </row>
    <row r="92" spans="1:10" ht="18.75">
      <c r="A92" s="47" t="s">
        <v>51</v>
      </c>
      <c r="B92" s="33" t="s">
        <v>53</v>
      </c>
      <c r="C92" s="89"/>
      <c r="D92" s="86"/>
      <c r="E92" s="37">
        <v>3.8</v>
      </c>
      <c r="F92" s="95">
        <v>10</v>
      </c>
      <c r="G92" s="96">
        <f>E92*F92/100</f>
        <v>0.38</v>
      </c>
      <c r="H92" s="96"/>
      <c r="I92" s="96"/>
      <c r="J92" s="88">
        <f>D90+E92+G92</f>
        <v>12.450000000000001</v>
      </c>
    </row>
    <row r="93" spans="1:13" ht="56.25">
      <c r="A93" s="47" t="s">
        <v>189</v>
      </c>
      <c r="B93" s="66" t="s">
        <v>123</v>
      </c>
      <c r="C93" s="89" t="s">
        <v>11</v>
      </c>
      <c r="D93" s="86">
        <v>4.14</v>
      </c>
      <c r="E93" s="31"/>
      <c r="F93" s="95"/>
      <c r="G93" s="96"/>
      <c r="H93" s="96"/>
      <c r="I93" s="96"/>
      <c r="J93" s="88"/>
      <c r="K93" s="13"/>
      <c r="L93" s="13"/>
      <c r="M93" s="13"/>
    </row>
    <row r="94" spans="1:13" ht="18.75">
      <c r="A94" s="47" t="s">
        <v>50</v>
      </c>
      <c r="B94" s="33" t="s">
        <v>215</v>
      </c>
      <c r="C94" s="89"/>
      <c r="D94" s="86"/>
      <c r="E94" s="37">
        <v>4.34</v>
      </c>
      <c r="F94" s="95">
        <v>10</v>
      </c>
      <c r="G94" s="96">
        <f>E94*F94/100</f>
        <v>0.434</v>
      </c>
      <c r="H94" s="96"/>
      <c r="I94" s="96"/>
      <c r="J94" s="88">
        <f>D93+E94+G94</f>
        <v>8.914</v>
      </c>
      <c r="K94" s="13"/>
      <c r="L94" s="13"/>
      <c r="M94" s="13"/>
    </row>
    <row r="95" spans="1:17" ht="20.25" customHeight="1">
      <c r="A95" s="47" t="s">
        <v>51</v>
      </c>
      <c r="B95" s="33" t="s">
        <v>53</v>
      </c>
      <c r="C95" s="89"/>
      <c r="D95" s="103"/>
      <c r="E95" s="37">
        <v>2.54</v>
      </c>
      <c r="F95" s="95">
        <v>10</v>
      </c>
      <c r="G95" s="96">
        <f>E95*F95/100</f>
        <v>0.254</v>
      </c>
      <c r="H95" s="96"/>
      <c r="I95" s="96"/>
      <c r="J95" s="88">
        <f>D93+E95+G95</f>
        <v>6.933999999999999</v>
      </c>
      <c r="K95" s="7"/>
      <c r="L95" s="7"/>
      <c r="M95" s="7"/>
      <c r="N95" s="7"/>
      <c r="O95" s="7"/>
      <c r="P95" s="7"/>
      <c r="Q95" s="7"/>
    </row>
    <row r="96" spans="1:13" ht="58.5">
      <c r="A96" s="93" t="s">
        <v>190</v>
      </c>
      <c r="B96" s="67" t="s">
        <v>124</v>
      </c>
      <c r="C96" s="89"/>
      <c r="D96" s="86"/>
      <c r="E96" s="37"/>
      <c r="F96" s="95"/>
      <c r="G96" s="96"/>
      <c r="H96" s="95"/>
      <c r="I96" s="96"/>
      <c r="J96" s="88"/>
      <c r="K96" s="7"/>
      <c r="L96" s="7"/>
      <c r="M96" s="7"/>
    </row>
    <row r="97" spans="1:10" ht="37.5">
      <c r="A97" s="91" t="s">
        <v>191</v>
      </c>
      <c r="B97" s="33" t="s">
        <v>125</v>
      </c>
      <c r="C97" s="89" t="s">
        <v>11</v>
      </c>
      <c r="D97" s="86">
        <v>6.62</v>
      </c>
      <c r="E97" s="37">
        <v>0.82</v>
      </c>
      <c r="F97" s="95">
        <v>10</v>
      </c>
      <c r="G97" s="96">
        <f>E97*F97/100</f>
        <v>0.08199999999999999</v>
      </c>
      <c r="H97" s="95"/>
      <c r="I97" s="96"/>
      <c r="J97" s="88">
        <f>D97+E97+G97</f>
        <v>7.522</v>
      </c>
    </row>
    <row r="98" spans="1:10" ht="56.25">
      <c r="A98" s="91" t="s">
        <v>192</v>
      </c>
      <c r="B98" s="33" t="s">
        <v>126</v>
      </c>
      <c r="C98" s="89" t="s">
        <v>11</v>
      </c>
      <c r="D98" s="86">
        <v>20.68</v>
      </c>
      <c r="E98" s="36"/>
      <c r="F98" s="95"/>
      <c r="G98" s="96"/>
      <c r="H98" s="95"/>
      <c r="I98" s="96"/>
      <c r="J98" s="88">
        <f>D98+E98+G98</f>
        <v>20.68</v>
      </c>
    </row>
    <row r="99" spans="1:10" ht="56.25">
      <c r="A99" s="91" t="s">
        <v>193</v>
      </c>
      <c r="B99" s="60" t="s">
        <v>127</v>
      </c>
      <c r="C99" s="89" t="s">
        <v>11</v>
      </c>
      <c r="D99" s="86">
        <v>28.96</v>
      </c>
      <c r="E99" s="37"/>
      <c r="F99" s="95"/>
      <c r="G99" s="96"/>
      <c r="H99" s="95"/>
      <c r="I99" s="96"/>
      <c r="J99" s="88">
        <f>D99+E99+G99</f>
        <v>28.96</v>
      </c>
    </row>
    <row r="100" spans="1:10" ht="56.25">
      <c r="A100" s="91" t="s">
        <v>194</v>
      </c>
      <c r="B100" s="60" t="s">
        <v>128</v>
      </c>
      <c r="C100" s="89" t="s">
        <v>11</v>
      </c>
      <c r="D100" s="114">
        <v>28.96</v>
      </c>
      <c r="E100" s="31"/>
      <c r="F100" s="95"/>
      <c r="G100" s="96"/>
      <c r="H100" s="96"/>
      <c r="I100" s="96"/>
      <c r="J100" s="88">
        <f t="shared" si="1"/>
        <v>28.96</v>
      </c>
    </row>
    <row r="101" spans="1:10" ht="19.5">
      <c r="A101" s="93" t="s">
        <v>20</v>
      </c>
      <c r="B101" s="68" t="s">
        <v>129</v>
      </c>
      <c r="C101" s="89"/>
      <c r="D101" s="86"/>
      <c r="E101" s="36"/>
      <c r="F101" s="95"/>
      <c r="G101" s="96"/>
      <c r="H101" s="96"/>
      <c r="I101" s="96"/>
      <c r="J101" s="88"/>
    </row>
    <row r="102" spans="1:10" ht="18.75">
      <c r="A102" s="91" t="s">
        <v>195</v>
      </c>
      <c r="B102" s="40" t="s">
        <v>130</v>
      </c>
      <c r="C102" s="89" t="s">
        <v>11</v>
      </c>
      <c r="D102" s="86">
        <v>1.65</v>
      </c>
      <c r="E102" s="36"/>
      <c r="F102" s="95"/>
      <c r="G102" s="96"/>
      <c r="H102" s="96"/>
      <c r="I102" s="96"/>
      <c r="J102" s="88">
        <f t="shared" si="1"/>
        <v>1.65</v>
      </c>
    </row>
    <row r="103" spans="1:10" ht="18.75">
      <c r="A103" s="91" t="s">
        <v>196</v>
      </c>
      <c r="B103" s="40" t="s">
        <v>131</v>
      </c>
      <c r="C103" s="89" t="s">
        <v>11</v>
      </c>
      <c r="D103" s="86">
        <v>0.83</v>
      </c>
      <c r="E103" s="36"/>
      <c r="F103" s="95"/>
      <c r="G103" s="96"/>
      <c r="H103" s="96"/>
      <c r="I103" s="96"/>
      <c r="J103" s="88">
        <f t="shared" si="1"/>
        <v>0.83</v>
      </c>
    </row>
    <row r="104" spans="1:10" ht="38.25" customHeight="1">
      <c r="A104" s="93" t="s">
        <v>197</v>
      </c>
      <c r="B104" s="73" t="s">
        <v>132</v>
      </c>
      <c r="C104" s="89"/>
      <c r="D104" s="86"/>
      <c r="E104" s="36"/>
      <c r="F104" s="95"/>
      <c r="G104" s="96"/>
      <c r="H104" s="96"/>
      <c r="I104" s="96"/>
      <c r="J104" s="88"/>
    </row>
    <row r="105" spans="1:10" ht="57.75" customHeight="1">
      <c r="A105" s="91" t="s">
        <v>198</v>
      </c>
      <c r="B105" s="33" t="s">
        <v>133</v>
      </c>
      <c r="C105" s="89" t="s">
        <v>11</v>
      </c>
      <c r="D105" s="86">
        <v>6.62</v>
      </c>
      <c r="E105" s="36">
        <v>2.02</v>
      </c>
      <c r="F105" s="95">
        <v>10</v>
      </c>
      <c r="G105" s="96">
        <f>E105*F105/100</f>
        <v>0.20199999999999999</v>
      </c>
      <c r="H105" s="96"/>
      <c r="I105" s="96"/>
      <c r="J105" s="88">
        <f>D104+E105+G105</f>
        <v>2.222</v>
      </c>
    </row>
    <row r="106" spans="1:10" ht="55.5" customHeight="1">
      <c r="A106" s="91" t="s">
        <v>199</v>
      </c>
      <c r="B106" s="50" t="s">
        <v>134</v>
      </c>
      <c r="C106" s="89" t="s">
        <v>11</v>
      </c>
      <c r="D106" s="86">
        <v>20.68</v>
      </c>
      <c r="E106" s="36">
        <v>2.59</v>
      </c>
      <c r="F106" s="95">
        <v>10</v>
      </c>
      <c r="G106" s="96">
        <f>E106*F106/100</f>
        <v>0.259</v>
      </c>
      <c r="H106" s="96"/>
      <c r="I106" s="96"/>
      <c r="J106" s="88">
        <f>D104+E106+G106</f>
        <v>2.8489999999999998</v>
      </c>
    </row>
    <row r="107" spans="1:10" ht="18.75">
      <c r="A107" s="91" t="s">
        <v>200</v>
      </c>
      <c r="B107" s="33" t="s">
        <v>135</v>
      </c>
      <c r="C107" s="89" t="s">
        <v>11</v>
      </c>
      <c r="D107" s="86">
        <v>1.65</v>
      </c>
      <c r="E107" s="36"/>
      <c r="F107" s="95"/>
      <c r="G107" s="96"/>
      <c r="H107" s="96"/>
      <c r="I107" s="96"/>
      <c r="J107" s="88">
        <f t="shared" si="1"/>
        <v>1.65</v>
      </c>
    </row>
    <row r="108" spans="1:10" ht="18.75">
      <c r="A108" s="91" t="s">
        <v>25</v>
      </c>
      <c r="B108" s="40" t="s">
        <v>136</v>
      </c>
      <c r="C108" s="89"/>
      <c r="D108" s="86"/>
      <c r="E108" s="36"/>
      <c r="F108" s="95"/>
      <c r="G108" s="96"/>
      <c r="H108" s="96"/>
      <c r="I108" s="96"/>
      <c r="J108" s="88"/>
    </row>
    <row r="109" spans="1:13" ht="18.75">
      <c r="A109" s="115" t="s">
        <v>201</v>
      </c>
      <c r="B109" s="33" t="s">
        <v>137</v>
      </c>
      <c r="C109" s="89" t="s">
        <v>11</v>
      </c>
      <c r="D109" s="86">
        <v>7.92</v>
      </c>
      <c r="E109" s="36"/>
      <c r="F109" s="95"/>
      <c r="G109" s="96"/>
      <c r="H109" s="95"/>
      <c r="I109" s="96"/>
      <c r="J109" s="88">
        <f t="shared" si="1"/>
        <v>7.92</v>
      </c>
      <c r="K109" s="10"/>
      <c r="L109" s="10"/>
      <c r="M109" s="3"/>
    </row>
    <row r="110" spans="1:10" ht="18.75">
      <c r="A110" s="115" t="s">
        <v>202</v>
      </c>
      <c r="B110" s="60" t="s">
        <v>138</v>
      </c>
      <c r="C110" s="89" t="s">
        <v>11</v>
      </c>
      <c r="D110" s="86">
        <v>7.92</v>
      </c>
      <c r="E110" s="36"/>
      <c r="F110" s="95"/>
      <c r="G110" s="96"/>
      <c r="H110" s="95"/>
      <c r="I110" s="96"/>
      <c r="J110" s="88">
        <f t="shared" si="1"/>
        <v>7.92</v>
      </c>
    </row>
    <row r="111" spans="1:12" ht="18.75">
      <c r="A111" s="40"/>
      <c r="B111" s="40"/>
      <c r="C111" s="41"/>
      <c r="D111" s="40"/>
      <c r="E111" s="23"/>
      <c r="F111" s="40"/>
      <c r="G111" s="40"/>
      <c r="H111" s="40"/>
      <c r="I111" s="40"/>
      <c r="J111" s="40"/>
      <c r="L111" s="7"/>
    </row>
    <row r="112" spans="1:17" ht="19.5">
      <c r="A112" s="40"/>
      <c r="B112" s="42" t="s">
        <v>49</v>
      </c>
      <c r="C112" s="40"/>
      <c r="D112" s="41"/>
      <c r="E112" s="43" t="s">
        <v>28</v>
      </c>
      <c r="F112" s="40"/>
      <c r="G112" s="40"/>
      <c r="H112" s="40"/>
      <c r="I112" s="40"/>
      <c r="J112" s="40"/>
      <c r="K112" s="11"/>
      <c r="L112" s="11"/>
      <c r="M112" s="11"/>
      <c r="N112" s="11"/>
      <c r="O112" s="11"/>
      <c r="P112" s="11"/>
      <c r="Q112" s="11"/>
    </row>
    <row r="113" spans="1:11" ht="19.5">
      <c r="A113" s="40"/>
      <c r="B113" s="40"/>
      <c r="C113" s="40"/>
      <c r="D113" s="41"/>
      <c r="E113" s="43"/>
      <c r="F113" s="40"/>
      <c r="G113" s="40"/>
      <c r="H113" s="40"/>
      <c r="I113" s="40"/>
      <c r="J113" s="40"/>
      <c r="K113" s="8"/>
    </row>
    <row r="114" spans="1:11" ht="19.5">
      <c r="A114" s="40"/>
      <c r="B114" s="42" t="s">
        <v>21</v>
      </c>
      <c r="C114" s="44"/>
      <c r="D114" s="45"/>
      <c r="E114" s="43" t="s">
        <v>39</v>
      </c>
      <c r="F114" s="40"/>
      <c r="G114" s="40"/>
      <c r="H114" s="40"/>
      <c r="I114" s="40"/>
      <c r="J114" s="40"/>
      <c r="K114" s="8"/>
    </row>
    <row r="115" spans="1:10" ht="18.75">
      <c r="A115" s="40"/>
      <c r="B115" s="40"/>
      <c r="C115" s="41"/>
      <c r="D115" s="40"/>
      <c r="E115" s="23"/>
      <c r="F115" s="40"/>
      <c r="G115" s="40"/>
      <c r="H115" s="40"/>
      <c r="I115" s="40"/>
      <c r="J115" s="40"/>
    </row>
  </sheetData>
  <sheetProtection/>
  <mergeCells count="15">
    <mergeCell ref="C12:C14"/>
    <mergeCell ref="D12:D14"/>
    <mergeCell ref="E12:E14"/>
    <mergeCell ref="F12:G12"/>
    <mergeCell ref="H12:I12"/>
    <mergeCell ref="J12:J14"/>
    <mergeCell ref="F13:F14"/>
    <mergeCell ref="G13:G14"/>
    <mergeCell ref="H13:H14"/>
    <mergeCell ref="I13:I14"/>
    <mergeCell ref="A8:J8"/>
    <mergeCell ref="A9:J9"/>
    <mergeCell ref="A10:J10"/>
    <mergeCell ref="A12:A14"/>
    <mergeCell ref="B12:B14"/>
  </mergeCells>
  <printOptions/>
  <pageMargins left="0.3937007874015748" right="0" top="0" bottom="0" header="0.5118110236220472" footer="0.5118110236220472"/>
  <pageSetup horizontalDpi="600" verticalDpi="600" orientation="portrait" paperSize="9" scale="51" r:id="rId1"/>
  <rowBreaks count="1" manualBreakCount="1">
    <brk id="5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Сазанская С.В.</dc:creator>
  <cp:keywords/>
  <dc:description/>
  <cp:lastModifiedBy>Крупенькина Наталья Ивановна</cp:lastModifiedBy>
  <cp:lastPrinted>2023-12-18T11:19:00Z</cp:lastPrinted>
  <dcterms:created xsi:type="dcterms:W3CDTF">2007-07-05T12:12:31Z</dcterms:created>
  <dcterms:modified xsi:type="dcterms:W3CDTF">2023-12-19T06:42:22Z</dcterms:modified>
  <cp:category/>
  <cp:version/>
  <cp:contentType/>
  <cp:contentStatus/>
</cp:coreProperties>
</file>